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Subportal\2019\CKNS\Thuc hien\"/>
    </mc:Choice>
  </mc:AlternateContent>
  <bookViews>
    <workbookView xWindow="0" yWindow="912" windowWidth="23040" windowHeight="10584"/>
  </bookViews>
  <sheets>
    <sheet name="Bao ca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4" i="1"/>
  <c r="H12" i="1"/>
  <c r="H11" i="1"/>
  <c r="I8" i="1"/>
  <c r="I6" i="1"/>
  <c r="J45" i="1" l="1"/>
  <c r="I4" i="1" l="1"/>
  <c r="I7" i="1" s="1"/>
</calcChain>
</file>

<file path=xl/sharedStrings.xml><?xml version="1.0" encoding="utf-8"?>
<sst xmlns="http://schemas.openxmlformats.org/spreadsheetml/2006/main" count="64" uniqueCount="61">
  <si>
    <t>ƯỚC THỰC HIỆN THU NSNN QUÍ IV/2018</t>
  </si>
  <si>
    <t>Đơn vị: Triệu đồng</t>
  </si>
  <si>
    <t>STT</t>
  </si>
  <si>
    <t>NỘI DUNG</t>
  </si>
  <si>
    <t>DỰ TOÁN</t>
  </si>
  <si>
    <t xml:space="preserve"> SO SÁNH (%)</t>
  </si>
  <si>
    <t xml:space="preserve">CÙNG KỲ </t>
  </si>
  <si>
    <t>A</t>
  </si>
  <si>
    <t>B</t>
  </si>
  <si>
    <t>TỔNG THU NSNN TRÊN ĐỊA BÀN</t>
  </si>
  <si>
    <t>I</t>
  </si>
  <si>
    <t>Thu nội địa</t>
  </si>
  <si>
    <t>Thu từ khu vực doanh nghiệp Nhà nước</t>
  </si>
  <si>
    <t xml:space="preserve">Thu từ khu vực doanh nghiệp có vốn đầu tư nước ngoài </t>
  </si>
  <si>
    <t>Thu từ khu vực kinh tế ngoài quốc doanh</t>
  </si>
  <si>
    <t>Thuế thu nhập cá nhân</t>
  </si>
  <si>
    <t>Thuế bảo vệ môi trường</t>
  </si>
  <si>
    <t>Các loại phí, lệ phí</t>
  </si>
  <si>
    <t>Trong đó lệ phí trước bạ</t>
  </si>
  <si>
    <t>Các khoản thu về nhà, đất</t>
  </si>
  <si>
    <t>- Thuế sử dụng đất nông nghiệp</t>
  </si>
  <si>
    <t>- Thuế sử dụng đất phi nông nghiệp</t>
  </si>
  <si>
    <t>- Thu tiền cho thuê đất, thuê mặt nước</t>
  </si>
  <si>
    <t>- Thu tiền sử dụng đất</t>
  </si>
  <si>
    <t>- Thu tiền cho thuê và tiền bán nhà ở thuộc sở hữu nhà nước</t>
  </si>
  <si>
    <t>Thu từ hoạt động xổ số kiến thiết</t>
  </si>
  <si>
    <t>Thu tiền cấp quyền khai thác khoáng sản</t>
  </si>
  <si>
    <t>Thu khác ngân sách</t>
  </si>
  <si>
    <t>Thu từ quỹ đất công ích và thu hoa lợi công sản khác</t>
  </si>
  <si>
    <t>Thu hồi vốn, thu cổ tức, lợi nhuận, lợi nhuận sau thuế, chênh lệch thu, chi của Ngân hàng Nhà nước</t>
  </si>
  <si>
    <t>II</t>
  </si>
  <si>
    <t>Tạm thu ngân sách</t>
  </si>
  <si>
    <t>III</t>
  </si>
  <si>
    <t>Thu cân đối từ hoạt động xuất nhập khẩu</t>
  </si>
  <si>
    <t xml:space="preserve">Tổng số thu từ hoạt động xuất nhập khẩu </t>
  </si>
  <si>
    <t xml:space="preserve">- Thuế GTGT thu từ hàng hóa nhập khẩu </t>
  </si>
  <si>
    <t>- Thuế xuất khẩu</t>
  </si>
  <si>
    <t>- Thuế nhập khẩu</t>
  </si>
  <si>
    <t>- Thuế TTĐB thu từ hàng, hóa nhập khẩu</t>
  </si>
  <si>
    <t xml:space="preserve">- Thuế BVMT thu từ hàng hóa nhập khẩu </t>
  </si>
  <si>
    <t>- Thuế khác</t>
  </si>
  <si>
    <t>Hoàn thuế GTGT</t>
  </si>
  <si>
    <t>IV</t>
  </si>
  <si>
    <t>Thu chuyển nguồn</t>
  </si>
  <si>
    <t>V</t>
  </si>
  <si>
    <t>Thu viện trợ</t>
  </si>
  <si>
    <t>VI</t>
  </si>
  <si>
    <t>Thu huy động, đóng góp</t>
  </si>
  <si>
    <t>VII</t>
  </si>
  <si>
    <t>Thu bổ sung từ ngân sách cấp trên</t>
  </si>
  <si>
    <t>Bổ sung cân đối</t>
  </si>
  <si>
    <t>Bổ sung có mục tiêu</t>
  </si>
  <si>
    <t>VIII</t>
  </si>
  <si>
    <t>Thu từ ngân sách cấp dưới</t>
  </si>
  <si>
    <t>IX</t>
  </si>
  <si>
    <t>Thu từ nguồn kết dư</t>
  </si>
  <si>
    <t>THU NSĐP ĐƯỢC HƯỞNG THEO PHÂN CẤP</t>
  </si>
  <si>
    <t>Từ các khoản thu phân chia</t>
  </si>
  <si>
    <t>Các khoản thu NSĐP hưởng 100%</t>
  </si>
  <si>
    <t>Biểu số 60/CK-NSNN</t>
  </si>
  <si>
    <t>Ước thực hiện Quý IV/2018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</si>
</sst>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\ _₫_-;\-* #,##0\ _₫_-;_-* &quot;-&quot;??\ _₫_-;_-@_-"/>
    <numFmt numFmtId="165" formatCode="_(* #,##0_);_(* \(#,##0\);_(* &quot;-&quot;??_);_(@_)"/>
    <numFmt numFmtId="167" formatCode="_-* #,##0.0\ _₫_-;\-* #,##0.0\ _₫_-;_-* &quot;-&quot;??\ _₫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164" fontId="0" fillId="0" borderId="0" xfId="1" applyNumberFormat="1" applyFont="1" applyAlignment="1"/>
    <xf numFmtId="0" fontId="3" fillId="0" borderId="0" xfId="0" applyFont="1" applyAlignment="1">
      <alignment vertical="center"/>
    </xf>
    <xf numFmtId="164" fontId="0" fillId="0" borderId="0" xfId="1" applyNumberFormat="1" applyFont="1"/>
    <xf numFmtId="43" fontId="0" fillId="0" borderId="0" xfId="1" applyFont="1"/>
    <xf numFmtId="0" fontId="2" fillId="0" borderId="0" xfId="0" applyFont="1" applyAlignment="1">
      <alignment horizontal="center" vertical="center"/>
    </xf>
    <xf numFmtId="43" fontId="4" fillId="0" borderId="0" xfId="1" applyFont="1" applyAlignment="1">
      <alignment horizontal="right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0" fillId="0" borderId="0" xfId="0" applyNumberFormat="1"/>
    <xf numFmtId="43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/>
    <xf numFmtId="164" fontId="3" fillId="0" borderId="4" xfId="1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3" fontId="2" fillId="0" borderId="4" xfId="1" applyNumberFormat="1" applyFont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right" vertical="center" wrapText="1"/>
    </xf>
    <xf numFmtId="167" fontId="5" fillId="0" borderId="0" xfId="1" applyNumberFormat="1" applyFont="1"/>
    <xf numFmtId="164" fontId="5" fillId="0" borderId="0" xfId="1" applyNumberFormat="1" applyFont="1"/>
    <xf numFmtId="165" fontId="2" fillId="0" borderId="4" xfId="1" applyNumberFormat="1" applyFont="1" applyBorder="1" applyAlignment="1">
      <alignment horizontal="center" vertical="center" wrapText="1"/>
    </xf>
    <xf numFmtId="164" fontId="6" fillId="0" borderId="0" xfId="0" applyNumberFormat="1" applyFont="1"/>
    <xf numFmtId="165" fontId="3" fillId="0" borderId="4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O%20CAO%20QUI%20IV.2018-tinh%20den%2031-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5"/>
      <sheetName val="56"/>
      <sheetName val="57 "/>
      <sheetName val="B3-01"/>
    </sheetNames>
    <sheetDataSet>
      <sheetData sheetId="0">
        <row r="13">
          <cell r="I13">
            <v>17311289592931</v>
          </cell>
        </row>
        <row r="178">
          <cell r="I178">
            <v>10891796548813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31" workbookViewId="0">
      <selection activeCell="Q8" sqref="Q8"/>
    </sheetView>
  </sheetViews>
  <sheetFormatPr defaultRowHeight="14.4" x14ac:dyDescent="0.3"/>
  <cols>
    <col min="1" max="1" width="6.44140625" customWidth="1"/>
    <col min="2" max="2" width="49.6640625" customWidth="1"/>
    <col min="3" max="3" width="14" style="5" customWidth="1"/>
    <col min="4" max="4" width="15.5546875" style="6" customWidth="1"/>
    <col min="5" max="5" width="17.109375" style="6" hidden="1" customWidth="1"/>
    <col min="6" max="6" width="13.5546875" style="6" customWidth="1"/>
    <col min="7" max="7" width="11.88671875" style="6" customWidth="1"/>
    <col min="8" max="8" width="18.88671875" hidden="1" customWidth="1"/>
    <col min="9" max="9" width="37.5546875" hidden="1" customWidth="1"/>
    <col min="10" max="10" width="11.33203125" hidden="1" customWidth="1"/>
    <col min="11" max="12" width="10.44140625" hidden="1" customWidth="1"/>
    <col min="13" max="13" width="9.109375" customWidth="1"/>
  </cols>
  <sheetData>
    <row r="1" spans="1:12" s="2" customFormat="1" ht="15.6" x14ac:dyDescent="0.3">
      <c r="A1" s="1"/>
      <c r="C1" s="3"/>
      <c r="D1" s="26" t="s">
        <v>59</v>
      </c>
      <c r="E1" s="26"/>
      <c r="F1" s="26"/>
      <c r="G1" s="26"/>
      <c r="H1" s="1"/>
      <c r="I1" s="1"/>
      <c r="J1" s="1"/>
      <c r="K1" s="1"/>
      <c r="L1" s="1"/>
    </row>
    <row r="2" spans="1:12" s="2" customFormat="1" ht="15.6" x14ac:dyDescent="0.3">
      <c r="A2" s="1"/>
      <c r="C2" s="3"/>
      <c r="D2" s="7"/>
      <c r="E2" s="7"/>
      <c r="F2" s="7"/>
      <c r="G2" s="7"/>
      <c r="H2" s="1"/>
      <c r="I2" s="1"/>
      <c r="J2" s="1"/>
      <c r="K2" s="1"/>
      <c r="L2" s="1"/>
    </row>
    <row r="3" spans="1:12" ht="15.6" x14ac:dyDescent="0.3">
      <c r="A3" s="4"/>
    </row>
    <row r="4" spans="1:12" ht="15.6" x14ac:dyDescent="0.3">
      <c r="A4" s="26" t="s">
        <v>0</v>
      </c>
      <c r="B4" s="26"/>
      <c r="C4" s="26"/>
      <c r="D4" s="26"/>
      <c r="E4" s="26"/>
      <c r="F4" s="26"/>
      <c r="G4" s="26"/>
      <c r="I4" s="6">
        <f>E11-E44+[1]Sheet1!I178/1000000</f>
        <v>16655233.411889</v>
      </c>
    </row>
    <row r="5" spans="1:12" ht="15.6" x14ac:dyDescent="0.3">
      <c r="A5" s="7"/>
      <c r="B5" s="7"/>
      <c r="C5" s="7"/>
      <c r="D5" s="7"/>
      <c r="E5" s="7"/>
      <c r="F5" s="7"/>
      <c r="G5" s="7"/>
      <c r="I5" s="6"/>
    </row>
    <row r="6" spans="1:12" ht="15.6" x14ac:dyDescent="0.3">
      <c r="A6" s="27"/>
      <c r="B6" s="27"/>
      <c r="C6" s="27"/>
      <c r="D6" s="27"/>
      <c r="E6" s="27"/>
      <c r="F6" s="27"/>
      <c r="G6" s="27"/>
      <c r="I6" s="6">
        <f>[1]Sheet1!I13/1000000</f>
        <v>17311289.592930999</v>
      </c>
    </row>
    <row r="7" spans="1:12" ht="16.5" customHeight="1" x14ac:dyDescent="0.3">
      <c r="G7" s="8" t="s">
        <v>1</v>
      </c>
      <c r="I7" s="6">
        <f>I4-I6</f>
        <v>-656056.18104199879</v>
      </c>
    </row>
    <row r="8" spans="1:12" ht="31.5" customHeight="1" x14ac:dyDescent="0.3">
      <c r="A8" s="28" t="s">
        <v>2</v>
      </c>
      <c r="B8" s="28" t="s">
        <v>3</v>
      </c>
      <c r="C8" s="29" t="s">
        <v>4</v>
      </c>
      <c r="D8" s="31" t="s">
        <v>60</v>
      </c>
      <c r="E8" s="32"/>
      <c r="F8" s="30" t="s">
        <v>5</v>
      </c>
      <c r="G8" s="30"/>
      <c r="H8" s="5"/>
      <c r="I8" s="10">
        <f>H8-H9</f>
        <v>0</v>
      </c>
    </row>
    <row r="9" spans="1:12" ht="36.75" customHeight="1" x14ac:dyDescent="0.3">
      <c r="A9" s="28"/>
      <c r="B9" s="28"/>
      <c r="C9" s="29"/>
      <c r="D9" s="33"/>
      <c r="E9" s="34"/>
      <c r="F9" s="11" t="s">
        <v>4</v>
      </c>
      <c r="G9" s="11" t="s">
        <v>6</v>
      </c>
      <c r="H9" s="5"/>
    </row>
    <row r="10" spans="1:12" ht="15.6" x14ac:dyDescent="0.3">
      <c r="A10" s="12" t="s">
        <v>7</v>
      </c>
      <c r="B10" s="12" t="s">
        <v>8</v>
      </c>
      <c r="C10" s="13">
        <v>1</v>
      </c>
      <c r="D10" s="13">
        <v>2</v>
      </c>
      <c r="E10" s="13">
        <v>3</v>
      </c>
      <c r="F10" s="13">
        <v>4</v>
      </c>
      <c r="G10" s="13">
        <v>5</v>
      </c>
      <c r="H10" s="10"/>
    </row>
    <row r="11" spans="1:12" ht="15.6" x14ac:dyDescent="0.3">
      <c r="A11" s="14" t="s">
        <v>7</v>
      </c>
      <c r="B11" s="15" t="s">
        <v>9</v>
      </c>
      <c r="C11" s="35">
        <v>9100223</v>
      </c>
      <c r="D11" s="35">
        <v>3180498.017608</v>
      </c>
      <c r="E11" s="35">
        <v>11496934.681736</v>
      </c>
      <c r="F11" s="36">
        <v>126.33684561066249</v>
      </c>
      <c r="G11" s="36">
        <v>127.54610534438362</v>
      </c>
      <c r="H11" s="9">
        <f>H12+H31+H32+H41+H42+H43+H44+H47</f>
        <v>9013944.134705998</v>
      </c>
    </row>
    <row r="12" spans="1:12" s="18" customFormat="1" ht="15.6" x14ac:dyDescent="0.25">
      <c r="A12" s="16" t="s">
        <v>10</v>
      </c>
      <c r="B12" s="17" t="s">
        <v>11</v>
      </c>
      <c r="C12" s="37">
        <v>3447000</v>
      </c>
      <c r="D12" s="37">
        <v>1053371.3979829999</v>
      </c>
      <c r="E12" s="37">
        <v>3791046.2957900004</v>
      </c>
      <c r="F12" s="38">
        <v>109.9810355610676</v>
      </c>
      <c r="G12" s="38">
        <v>131.24147255283572</v>
      </c>
      <c r="H12" s="39">
        <f>SUM(H13:H30)-H20-H19</f>
        <v>2888603.9009229997</v>
      </c>
    </row>
    <row r="13" spans="1:12" s="18" customFormat="1" ht="15.6" x14ac:dyDescent="0.25">
      <c r="A13" s="19">
        <v>1</v>
      </c>
      <c r="B13" s="20" t="s">
        <v>12</v>
      </c>
      <c r="C13" s="40">
        <v>958000</v>
      </c>
      <c r="D13" s="40">
        <v>347802.891007</v>
      </c>
      <c r="E13" s="40">
        <v>994244.38525100006</v>
      </c>
      <c r="F13" s="41">
        <v>103.78333875271399</v>
      </c>
      <c r="G13" s="41">
        <v>156.34995545627547</v>
      </c>
      <c r="H13" s="18">
        <v>635909.60569800006</v>
      </c>
    </row>
    <row r="14" spans="1:12" s="18" customFormat="1" ht="31.2" x14ac:dyDescent="0.25">
      <c r="A14" s="19">
        <v>2</v>
      </c>
      <c r="B14" s="20" t="s">
        <v>13</v>
      </c>
      <c r="C14" s="40">
        <v>155000</v>
      </c>
      <c r="D14" s="40">
        <v>132901.194582</v>
      </c>
      <c r="E14" s="40">
        <v>332798.493044</v>
      </c>
      <c r="F14" s="41">
        <v>214.70870518967743</v>
      </c>
      <c r="G14" s="41">
        <v>210.91033171682963</v>
      </c>
      <c r="H14" s="18">
        <v>157791.46063399999</v>
      </c>
    </row>
    <row r="15" spans="1:12" s="18" customFormat="1" ht="15.6" x14ac:dyDescent="0.25">
      <c r="A15" s="19">
        <v>3</v>
      </c>
      <c r="B15" s="20" t="s">
        <v>14</v>
      </c>
      <c r="C15" s="40">
        <v>395000</v>
      </c>
      <c r="D15" s="40">
        <v>99333.314668999999</v>
      </c>
      <c r="E15" s="40">
        <v>335225.59889099997</v>
      </c>
      <c r="F15" s="41">
        <v>84.867240225569617</v>
      </c>
      <c r="G15" s="41">
        <v>126.59238532764461</v>
      </c>
      <c r="H15" s="18">
        <v>264807.07984399999</v>
      </c>
    </row>
    <row r="16" spans="1:12" s="18" customFormat="1" ht="15.6" x14ac:dyDescent="0.25">
      <c r="A16" s="19">
        <v>4</v>
      </c>
      <c r="B16" s="20" t="s">
        <v>15</v>
      </c>
      <c r="C16" s="40">
        <v>270000</v>
      </c>
      <c r="D16" s="40">
        <v>80207.351152000003</v>
      </c>
      <c r="E16" s="40">
        <v>308067.39953699999</v>
      </c>
      <c r="F16" s="41">
        <v>114.09903686555556</v>
      </c>
      <c r="G16" s="41">
        <v>131.73450827750045</v>
      </c>
      <c r="H16" s="18">
        <v>233854.74585599999</v>
      </c>
    </row>
    <row r="17" spans="1:8" s="18" customFormat="1" ht="15.6" x14ac:dyDescent="0.25">
      <c r="A17" s="19">
        <v>5</v>
      </c>
      <c r="B17" s="20" t="s">
        <v>16</v>
      </c>
      <c r="C17" s="40">
        <v>270000</v>
      </c>
      <c r="D17" s="40">
        <v>51764.549610000002</v>
      </c>
      <c r="E17" s="40">
        <v>216006.36122799999</v>
      </c>
      <c r="F17" s="41">
        <v>80.002356010370363</v>
      </c>
      <c r="G17" s="41">
        <v>95.004471846427364</v>
      </c>
      <c r="H17" s="18">
        <v>227364.41456899999</v>
      </c>
    </row>
    <row r="18" spans="1:8" s="18" customFormat="1" ht="15.6" x14ac:dyDescent="0.25">
      <c r="A18" s="19">
        <v>6</v>
      </c>
      <c r="B18" s="20" t="s">
        <v>17</v>
      </c>
      <c r="C18" s="40">
        <v>215000</v>
      </c>
      <c r="D18" s="40">
        <v>50464.240345999999</v>
      </c>
      <c r="E18" s="40">
        <v>189962.38251600001</v>
      </c>
      <c r="F18" s="41">
        <v>88.354596519069773</v>
      </c>
      <c r="G18" s="41">
        <v>110.54851695172682</v>
      </c>
      <c r="H18" s="18">
        <v>171836.210701</v>
      </c>
    </row>
    <row r="19" spans="1:8" s="18" customFormat="1" ht="15.6" x14ac:dyDescent="0.25">
      <c r="A19" s="19"/>
      <c r="B19" s="21" t="s">
        <v>18</v>
      </c>
      <c r="C19" s="40">
        <v>125000</v>
      </c>
      <c r="D19" s="40">
        <v>34278.725340999998</v>
      </c>
      <c r="E19" s="40">
        <v>116796.282947</v>
      </c>
      <c r="F19" s="41">
        <v>93.43702635759999</v>
      </c>
      <c r="G19" s="41">
        <v>116.64758792504873</v>
      </c>
      <c r="H19" s="18">
        <v>100127.473722</v>
      </c>
    </row>
    <row r="20" spans="1:8" s="18" customFormat="1" ht="15.6" x14ac:dyDescent="0.25">
      <c r="A20" s="19">
        <v>7</v>
      </c>
      <c r="B20" s="20" t="s">
        <v>19</v>
      </c>
      <c r="C20" s="40">
        <v>145000</v>
      </c>
      <c r="D20" s="40">
        <v>42195.654696999998</v>
      </c>
      <c r="E20" s="40">
        <v>274616.57084100001</v>
      </c>
      <c r="F20" s="41">
        <v>189.3907385110345</v>
      </c>
      <c r="G20" s="41">
        <v>159.47137033611941</v>
      </c>
      <c r="H20" s="42">
        <v>172204.30868700001</v>
      </c>
    </row>
    <row r="21" spans="1:8" s="18" customFormat="1" ht="15.6" x14ac:dyDescent="0.25">
      <c r="A21" s="19"/>
      <c r="B21" s="21" t="s">
        <v>20</v>
      </c>
      <c r="C21" s="40">
        <v>6000</v>
      </c>
      <c r="D21" s="40">
        <v>0</v>
      </c>
      <c r="E21" s="40">
        <v>0</v>
      </c>
      <c r="F21" s="41">
        <v>0</v>
      </c>
      <c r="G21" s="41"/>
      <c r="H21" s="18">
        <v>34.407322999999998</v>
      </c>
    </row>
    <row r="22" spans="1:8" s="18" customFormat="1" ht="15.6" x14ac:dyDescent="0.25">
      <c r="A22" s="19"/>
      <c r="B22" s="21" t="s">
        <v>21</v>
      </c>
      <c r="C22" s="40"/>
      <c r="D22" s="40">
        <v>1662.0990380000001</v>
      </c>
      <c r="E22" s="40">
        <v>5646.3990560000002</v>
      </c>
      <c r="F22" s="41"/>
      <c r="G22" s="41">
        <v>102.74990270794171</v>
      </c>
      <c r="H22" s="18">
        <v>5495.2840900000001</v>
      </c>
    </row>
    <row r="23" spans="1:8" s="18" customFormat="1" ht="15.6" x14ac:dyDescent="0.25">
      <c r="A23" s="19"/>
      <c r="B23" s="21" t="s">
        <v>22</v>
      </c>
      <c r="C23" s="40">
        <v>23000</v>
      </c>
      <c r="D23" s="40">
        <v>2635.0135850000001</v>
      </c>
      <c r="E23" s="40">
        <v>19901.849918</v>
      </c>
      <c r="F23" s="41">
        <v>86.529782252173916</v>
      </c>
      <c r="G23" s="41">
        <v>72.256445720291822</v>
      </c>
      <c r="H23" s="18">
        <v>27543.355779000001</v>
      </c>
    </row>
    <row r="24" spans="1:8" s="18" customFormat="1" ht="15.6" x14ac:dyDescent="0.25">
      <c r="A24" s="19"/>
      <c r="B24" s="21" t="s">
        <v>23</v>
      </c>
      <c r="C24" s="40">
        <v>115000</v>
      </c>
      <c r="D24" s="40">
        <v>37898.542073999997</v>
      </c>
      <c r="E24" s="40">
        <v>248795.88686699999</v>
      </c>
      <c r="F24" s="41">
        <v>216.34424944956524</v>
      </c>
      <c r="G24" s="41">
        <v>180.58277290476533</v>
      </c>
      <c r="H24" s="18">
        <v>137773.87669100001</v>
      </c>
    </row>
    <row r="25" spans="1:8" s="18" customFormat="1" ht="31.2" x14ac:dyDescent="0.25">
      <c r="A25" s="19"/>
      <c r="B25" s="21" t="s">
        <v>24</v>
      </c>
      <c r="C25" s="40">
        <v>1000</v>
      </c>
      <c r="D25" s="40">
        <v>0</v>
      </c>
      <c r="E25" s="40">
        <v>272.435</v>
      </c>
      <c r="F25" s="41">
        <v>27.243499999999997</v>
      </c>
      <c r="G25" s="41">
        <v>20.070579779379937</v>
      </c>
      <c r="H25" s="18">
        <v>1357.384804</v>
      </c>
    </row>
    <row r="26" spans="1:8" s="18" customFormat="1" ht="15.6" x14ac:dyDescent="0.25">
      <c r="A26" s="19">
        <v>8</v>
      </c>
      <c r="B26" s="20" t="s">
        <v>25</v>
      </c>
      <c r="C26" s="40">
        <v>850000</v>
      </c>
      <c r="D26" s="40">
        <v>220717.65510800001</v>
      </c>
      <c r="E26" s="40">
        <v>1024852.774839</v>
      </c>
      <c r="F26" s="41">
        <v>120.57091468694117</v>
      </c>
      <c r="G26" s="41">
        <v>122.83735378659384</v>
      </c>
      <c r="H26" s="43">
        <v>834316.87776299997</v>
      </c>
    </row>
    <row r="27" spans="1:8" s="18" customFormat="1" ht="15.6" x14ac:dyDescent="0.25">
      <c r="A27" s="19">
        <v>9</v>
      </c>
      <c r="B27" s="20" t="s">
        <v>26</v>
      </c>
      <c r="C27" s="40"/>
      <c r="D27" s="41">
        <v>834.15892399999996</v>
      </c>
      <c r="E27" s="41">
        <v>970.92238899999995</v>
      </c>
      <c r="F27" s="41"/>
      <c r="G27" s="41"/>
      <c r="H27" s="18">
        <v>2796.2592840000002</v>
      </c>
    </row>
    <row r="28" spans="1:8" s="18" customFormat="1" ht="15.6" x14ac:dyDescent="0.25">
      <c r="A28" s="19">
        <v>10</v>
      </c>
      <c r="B28" s="20" t="s">
        <v>27</v>
      </c>
      <c r="C28" s="40">
        <v>185000</v>
      </c>
      <c r="D28" s="41">
        <v>24875.689788</v>
      </c>
      <c r="E28" s="41">
        <v>110425.12515399999</v>
      </c>
      <c r="F28" s="41">
        <v>59.689256839999992</v>
      </c>
      <c r="G28" s="41">
        <v>60.087533651115251</v>
      </c>
      <c r="H28" s="44">
        <v>183773.768774</v>
      </c>
    </row>
    <row r="29" spans="1:8" s="18" customFormat="1" ht="15.6" x14ac:dyDescent="0.25">
      <c r="A29" s="19">
        <v>11</v>
      </c>
      <c r="B29" s="20" t="s">
        <v>28</v>
      </c>
      <c r="C29" s="40">
        <v>4000</v>
      </c>
      <c r="D29" s="41">
        <v>351.55250000000001</v>
      </c>
      <c r="E29" s="41">
        <v>368.3365</v>
      </c>
      <c r="F29" s="41">
        <v>9.2084124999999997</v>
      </c>
      <c r="G29" s="41">
        <v>9.3269366152869537</v>
      </c>
      <c r="H29" s="18">
        <v>3949.1691129999999</v>
      </c>
    </row>
    <row r="30" spans="1:8" s="18" customFormat="1" ht="31.2" x14ac:dyDescent="0.25">
      <c r="A30" s="19">
        <v>12</v>
      </c>
      <c r="B30" s="20" t="s">
        <v>29</v>
      </c>
      <c r="C30" s="40"/>
      <c r="D30" s="41">
        <v>1923.1456000000001</v>
      </c>
      <c r="E30" s="41">
        <v>3507.9456</v>
      </c>
      <c r="F30" s="41"/>
      <c r="G30" s="41"/>
    </row>
    <row r="31" spans="1:8" s="22" customFormat="1" ht="15.6" x14ac:dyDescent="0.25">
      <c r="A31" s="16" t="s">
        <v>30</v>
      </c>
      <c r="B31" s="17" t="s">
        <v>31</v>
      </c>
      <c r="C31" s="37"/>
      <c r="D31" s="38">
        <v>0</v>
      </c>
      <c r="E31" s="38">
        <v>8885.6319999999996</v>
      </c>
      <c r="F31" s="38"/>
      <c r="G31" s="38"/>
    </row>
    <row r="32" spans="1:8" s="22" customFormat="1" ht="15.6" x14ac:dyDescent="0.25">
      <c r="A32" s="16" t="s">
        <v>32</v>
      </c>
      <c r="B32" s="17" t="s">
        <v>33</v>
      </c>
      <c r="C32" s="37">
        <v>0</v>
      </c>
      <c r="D32" s="45">
        <v>-39956.816681999997</v>
      </c>
      <c r="E32" s="45">
        <v>-72417.166230999996</v>
      </c>
      <c r="F32" s="38"/>
      <c r="G32" s="38"/>
      <c r="H32" s="46"/>
    </row>
    <row r="33" spans="1:10" s="18" customFormat="1" ht="15.6" x14ac:dyDescent="0.25">
      <c r="A33" s="19">
        <v>1</v>
      </c>
      <c r="B33" s="20" t="s">
        <v>34</v>
      </c>
      <c r="C33" s="40"/>
      <c r="D33" s="41"/>
      <c r="E33" s="41"/>
      <c r="F33" s="38"/>
      <c r="G33" s="41"/>
    </row>
    <row r="34" spans="1:10" s="18" customFormat="1" ht="15.6" x14ac:dyDescent="0.25">
      <c r="A34" s="19"/>
      <c r="B34" s="21" t="s">
        <v>35</v>
      </c>
      <c r="C34" s="40"/>
      <c r="D34" s="41"/>
      <c r="E34" s="41"/>
      <c r="F34" s="38"/>
      <c r="G34" s="41"/>
    </row>
    <row r="35" spans="1:10" s="18" customFormat="1" ht="15.6" x14ac:dyDescent="0.25">
      <c r="A35" s="19"/>
      <c r="B35" s="21" t="s">
        <v>36</v>
      </c>
      <c r="C35" s="40"/>
      <c r="D35" s="41"/>
      <c r="E35" s="41"/>
      <c r="F35" s="38"/>
      <c r="G35" s="41"/>
    </row>
    <row r="36" spans="1:10" s="18" customFormat="1" ht="15.6" x14ac:dyDescent="0.25">
      <c r="A36" s="19"/>
      <c r="B36" s="21" t="s">
        <v>37</v>
      </c>
      <c r="C36" s="40"/>
      <c r="D36" s="41"/>
      <c r="E36" s="41"/>
      <c r="F36" s="38"/>
      <c r="G36" s="41"/>
    </row>
    <row r="37" spans="1:10" s="18" customFormat="1" ht="15.6" x14ac:dyDescent="0.25">
      <c r="A37" s="19"/>
      <c r="B37" s="21" t="s">
        <v>38</v>
      </c>
      <c r="C37" s="40"/>
      <c r="D37" s="41"/>
      <c r="E37" s="41"/>
      <c r="F37" s="38"/>
      <c r="G37" s="41"/>
    </row>
    <row r="38" spans="1:10" s="18" customFormat="1" ht="15.6" x14ac:dyDescent="0.25">
      <c r="A38" s="19"/>
      <c r="B38" s="21" t="s">
        <v>39</v>
      </c>
      <c r="C38" s="40"/>
      <c r="D38" s="41"/>
      <c r="E38" s="41"/>
      <c r="F38" s="38"/>
      <c r="G38" s="41"/>
      <c r="H38" s="23"/>
    </row>
    <row r="39" spans="1:10" s="18" customFormat="1" ht="15.6" x14ac:dyDescent="0.25">
      <c r="A39" s="19"/>
      <c r="B39" s="21" t="s">
        <v>40</v>
      </c>
      <c r="C39" s="40"/>
      <c r="D39" s="41"/>
      <c r="E39" s="41"/>
      <c r="F39" s="38"/>
      <c r="G39" s="41"/>
      <c r="H39" s="23"/>
    </row>
    <row r="40" spans="1:10" s="18" customFormat="1" ht="15.6" x14ac:dyDescent="0.25">
      <c r="A40" s="19">
        <v>2</v>
      </c>
      <c r="B40" s="20" t="s">
        <v>41</v>
      </c>
      <c r="C40" s="40"/>
      <c r="D40" s="47">
        <v>-39956.816681999997</v>
      </c>
      <c r="E40" s="47">
        <v>-72417.166230999996</v>
      </c>
      <c r="F40" s="38"/>
      <c r="G40" s="41"/>
      <c r="H40" s="23"/>
    </row>
    <row r="41" spans="1:10" s="22" customFormat="1" ht="15.6" x14ac:dyDescent="0.25">
      <c r="A41" s="16" t="s">
        <v>42</v>
      </c>
      <c r="B41" s="17" t="s">
        <v>43</v>
      </c>
      <c r="C41" s="37"/>
      <c r="D41" s="38">
        <v>237036.02309100001</v>
      </c>
      <c r="E41" s="38">
        <v>1968409.142943</v>
      </c>
      <c r="F41" s="38"/>
      <c r="G41" s="38"/>
      <c r="H41" s="23">
        <v>1623891.6925530001</v>
      </c>
    </row>
    <row r="42" spans="1:10" s="22" customFormat="1" ht="15.6" x14ac:dyDescent="0.25">
      <c r="A42" s="16" t="s">
        <v>44</v>
      </c>
      <c r="B42" s="17" t="s">
        <v>45</v>
      </c>
      <c r="C42" s="37"/>
      <c r="D42" s="38">
        <v>1607.5357839999999</v>
      </c>
      <c r="E42" s="38">
        <v>2086.7857840000001</v>
      </c>
      <c r="F42" s="38"/>
      <c r="G42" s="38"/>
      <c r="H42" s="23">
        <v>3048.4650000000001</v>
      </c>
    </row>
    <row r="43" spans="1:10" s="22" customFormat="1" ht="15.6" x14ac:dyDescent="0.25">
      <c r="A43" s="16" t="s">
        <v>46</v>
      </c>
      <c r="B43" s="17" t="s">
        <v>47</v>
      </c>
      <c r="C43" s="37"/>
      <c r="D43" s="38">
        <v>17848.639018000002</v>
      </c>
      <c r="E43" s="38">
        <v>22848.639018000002</v>
      </c>
      <c r="F43" s="38"/>
      <c r="G43" s="38"/>
      <c r="H43" s="23">
        <v>55379.872000000003</v>
      </c>
    </row>
    <row r="44" spans="1:10" s="22" customFormat="1" ht="15.6" x14ac:dyDescent="0.25">
      <c r="A44" s="16" t="s">
        <v>48</v>
      </c>
      <c r="B44" s="17" t="s">
        <v>49</v>
      </c>
      <c r="C44" s="37">
        <v>5577424</v>
      </c>
      <c r="D44" s="37">
        <v>1871791</v>
      </c>
      <c r="E44" s="37">
        <v>5733497.8186600003</v>
      </c>
      <c r="F44" s="38">
        <v>102.79831367778387</v>
      </c>
      <c r="G44" s="38">
        <v>129.14458474735088</v>
      </c>
      <c r="H44" s="23">
        <f>H45+H46</f>
        <v>4439596</v>
      </c>
    </row>
    <row r="45" spans="1:10" ht="15.6" x14ac:dyDescent="0.3">
      <c r="A45" s="16"/>
      <c r="B45" s="20" t="s">
        <v>50</v>
      </c>
      <c r="C45" s="40">
        <v>3682602</v>
      </c>
      <c r="D45" s="40">
        <v>1227538</v>
      </c>
      <c r="E45" s="40">
        <v>3682602</v>
      </c>
      <c r="F45" s="38">
        <v>100</v>
      </c>
      <c r="G45" s="41">
        <v>109.0910868311376</v>
      </c>
      <c r="H45" s="23">
        <v>3375713</v>
      </c>
      <c r="J45" s="10">
        <f>E49-E12</f>
        <v>-173634.41391200013</v>
      </c>
    </row>
    <row r="46" spans="1:10" s="18" customFormat="1" ht="15.6" x14ac:dyDescent="0.25">
      <c r="A46" s="19"/>
      <c r="B46" s="20" t="s">
        <v>51</v>
      </c>
      <c r="C46" s="40">
        <v>1894822</v>
      </c>
      <c r="D46" s="40">
        <v>644253</v>
      </c>
      <c r="E46" s="40">
        <v>2050895.8186600001</v>
      </c>
      <c r="F46" s="38">
        <v>108.2368591171097</v>
      </c>
      <c r="G46" s="41">
        <v>192.77456437033021</v>
      </c>
      <c r="H46" s="23">
        <v>1063883</v>
      </c>
    </row>
    <row r="47" spans="1:10" s="22" customFormat="1" ht="15.6" x14ac:dyDescent="0.25">
      <c r="A47" s="16" t="s">
        <v>52</v>
      </c>
      <c r="B47" s="17" t="s">
        <v>53</v>
      </c>
      <c r="C47" s="37"/>
      <c r="D47" s="37">
        <v>38800.238413999999</v>
      </c>
      <c r="E47" s="37">
        <v>42577.533772000003</v>
      </c>
      <c r="F47" s="38"/>
      <c r="G47" s="38"/>
      <c r="H47" s="23">
        <v>3424.2042299999998</v>
      </c>
    </row>
    <row r="48" spans="1:10" s="22" customFormat="1" ht="15.6" x14ac:dyDescent="0.25">
      <c r="A48" s="16" t="s">
        <v>54</v>
      </c>
      <c r="B48" s="17" t="s">
        <v>55</v>
      </c>
      <c r="C48" s="37">
        <v>75799</v>
      </c>
      <c r="D48" s="38"/>
      <c r="E48" s="38"/>
      <c r="F48" s="38">
        <v>0</v>
      </c>
      <c r="G48" s="38"/>
    </row>
    <row r="49" spans="1:8" ht="15.6" x14ac:dyDescent="0.3">
      <c r="A49" s="16" t="s">
        <v>8</v>
      </c>
      <c r="B49" s="17" t="s">
        <v>56</v>
      </c>
      <c r="C49" s="37">
        <v>3211800</v>
      </c>
      <c r="D49" s="37">
        <v>1019043.385807</v>
      </c>
      <c r="E49" s="37">
        <v>3617411.8818780002</v>
      </c>
      <c r="F49" s="38">
        <v>112.62880259910331</v>
      </c>
      <c r="G49" s="38">
        <v>135.22219369660954</v>
      </c>
      <c r="H49" s="10">
        <f>H50+H51</f>
        <v>2675161.3644090001</v>
      </c>
    </row>
    <row r="50" spans="1:8" ht="15.6" x14ac:dyDescent="0.3">
      <c r="A50" s="19">
        <v>1</v>
      </c>
      <c r="B50" s="20" t="s">
        <v>57</v>
      </c>
      <c r="C50" s="40">
        <v>1870200</v>
      </c>
      <c r="D50" s="40">
        <v>677388.17668799998</v>
      </c>
      <c r="E50" s="40">
        <v>2042160.0835829999</v>
      </c>
      <c r="F50" s="41">
        <v>109.19474299983958</v>
      </c>
      <c r="G50" s="41">
        <v>180.36259589173582</v>
      </c>
      <c r="H50" s="5">
        <v>1132252.5457599999</v>
      </c>
    </row>
    <row r="51" spans="1:8" ht="15.6" x14ac:dyDescent="0.3">
      <c r="A51" s="24">
        <v>2</v>
      </c>
      <c r="B51" s="25" t="s">
        <v>58</v>
      </c>
      <c r="C51" s="48">
        <v>1341600</v>
      </c>
      <c r="D51" s="48">
        <v>341655.20911900001</v>
      </c>
      <c r="E51" s="48">
        <v>1575251.7982950003</v>
      </c>
      <c r="F51" s="49">
        <v>117.41590625335422</v>
      </c>
      <c r="G51" s="49">
        <v>102.09623402595626</v>
      </c>
      <c r="H51" s="5">
        <v>1542908.8186490003</v>
      </c>
    </row>
  </sheetData>
  <mergeCells count="8">
    <mergeCell ref="D1:G1"/>
    <mergeCell ref="A4:G4"/>
    <mergeCell ref="A6:G6"/>
    <mergeCell ref="A8:A9"/>
    <mergeCell ref="B8:B9"/>
    <mergeCell ref="C8:C9"/>
    <mergeCell ref="D8:E9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2019-01-08T06:47:27Z</dcterms:created>
  <dcterms:modified xsi:type="dcterms:W3CDTF">2019-01-09T02:10:07Z</dcterms:modified>
</cp:coreProperties>
</file>